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WBO\2020 - Park Henrykowski\2.1 Postępowanie na dokumentację\Sąd konkursowy\punktacja podsumowanie\"/>
    </mc:Choice>
  </mc:AlternateContent>
  <xr:revisionPtr revIDLastSave="0" documentId="13_ncr:1_{66F85C8E-E708-44D4-B773-3FAC04006C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odliczenie" sheetId="1" r:id="rId1"/>
  </sheets>
  <calcPr calcId="191029"/>
  <extLst>
    <ext uri="GoogleSheetsCustomDataVersion1">
      <go:sheetsCustomData xmlns:go="http://customooxmlschemas.google.com/" r:id="rId7" roundtripDataSignature="AMtx7mgV2bMBD92jQ3VFBwH9aWKX//iXrQ=="/>
    </ext>
  </extLst>
</workbook>
</file>

<file path=xl/calcChain.xml><?xml version="1.0" encoding="utf-8"?>
<calcChain xmlns="http://schemas.openxmlformats.org/spreadsheetml/2006/main">
  <c r="C50" i="1" l="1"/>
  <c r="C49" i="1"/>
  <c r="C48" i="1"/>
  <c r="C47" i="1"/>
  <c r="C40" i="1"/>
  <c r="O39" i="1"/>
  <c r="L50" i="1" s="1"/>
  <c r="O38" i="1"/>
  <c r="L49" i="1" s="1"/>
  <c r="O37" i="1"/>
  <c r="L48" i="1" s="1"/>
  <c r="O36" i="1"/>
  <c r="L47" i="1" s="1"/>
  <c r="O35" i="1"/>
  <c r="K50" i="1" s="1"/>
  <c r="O34" i="1"/>
  <c r="K49" i="1" s="1"/>
  <c r="O33" i="1"/>
  <c r="K48" i="1" s="1"/>
  <c r="O32" i="1"/>
  <c r="K47" i="1" s="1"/>
  <c r="O31" i="1"/>
  <c r="J50" i="1" s="1"/>
  <c r="O30" i="1"/>
  <c r="J49" i="1" s="1"/>
  <c r="O29" i="1"/>
  <c r="J48" i="1" s="1"/>
  <c r="O28" i="1"/>
  <c r="J47" i="1" s="1"/>
  <c r="O27" i="1"/>
  <c r="I50" i="1" s="1"/>
  <c r="O26" i="1"/>
  <c r="I49" i="1" s="1"/>
  <c r="O25" i="1"/>
  <c r="I48" i="1" s="1"/>
  <c r="O24" i="1"/>
  <c r="I47" i="1" s="1"/>
  <c r="O23" i="1"/>
  <c r="H50" i="1" s="1"/>
  <c r="O22" i="1"/>
  <c r="H49" i="1" s="1"/>
  <c r="O21" i="1"/>
  <c r="H48" i="1" s="1"/>
  <c r="O20" i="1"/>
  <c r="H47" i="1" s="1"/>
  <c r="O19" i="1"/>
  <c r="G50" i="1" s="1"/>
  <c r="O18" i="1"/>
  <c r="G49" i="1" s="1"/>
  <c r="O17" i="1"/>
  <c r="G48" i="1" s="1"/>
  <c r="O16" i="1"/>
  <c r="G47" i="1" s="1"/>
  <c r="O15" i="1"/>
  <c r="F50" i="1" s="1"/>
  <c r="O14" i="1"/>
  <c r="F49" i="1" s="1"/>
  <c r="O13" i="1"/>
  <c r="F48" i="1" s="1"/>
  <c r="O12" i="1"/>
  <c r="F47" i="1" s="1"/>
  <c r="O11" i="1"/>
  <c r="E50" i="1" s="1"/>
  <c r="D11" i="1"/>
  <c r="D15" i="1" s="1"/>
  <c r="D19" i="1" s="1"/>
  <c r="D23" i="1" s="1"/>
  <c r="D27" i="1" s="1"/>
  <c r="D31" i="1" s="1"/>
  <c r="D35" i="1" s="1"/>
  <c r="D39" i="1" s="1"/>
  <c r="O10" i="1"/>
  <c r="E49" i="1" s="1"/>
  <c r="D10" i="1"/>
  <c r="D14" i="1" s="1"/>
  <c r="D18" i="1" s="1"/>
  <c r="D22" i="1" s="1"/>
  <c r="D26" i="1" s="1"/>
  <c r="D30" i="1" s="1"/>
  <c r="D34" i="1" s="1"/>
  <c r="D38" i="1" s="1"/>
  <c r="O9" i="1"/>
  <c r="E48" i="1" s="1"/>
  <c r="D9" i="1"/>
  <c r="D13" i="1" s="1"/>
  <c r="D17" i="1" s="1"/>
  <c r="D21" i="1" s="1"/>
  <c r="D25" i="1" s="1"/>
  <c r="D29" i="1" s="1"/>
  <c r="D33" i="1" s="1"/>
  <c r="D37" i="1" s="1"/>
  <c r="O8" i="1"/>
  <c r="E47" i="1" s="1"/>
  <c r="D8" i="1"/>
  <c r="D12" i="1" s="1"/>
  <c r="D16" i="1" s="1"/>
  <c r="D20" i="1" s="1"/>
  <c r="D24" i="1" s="1"/>
  <c r="D28" i="1" s="1"/>
  <c r="D32" i="1" s="1"/>
  <c r="D36" i="1" s="1"/>
  <c r="O7" i="1"/>
  <c r="D50" i="1" s="1"/>
  <c r="O6" i="1"/>
  <c r="D49" i="1" s="1"/>
  <c r="O5" i="1"/>
  <c r="D48" i="1" s="1"/>
  <c r="O4" i="1"/>
  <c r="D47" i="1" s="1"/>
  <c r="M49" i="1" l="1"/>
  <c r="M50" i="1"/>
  <c r="M47" i="1"/>
  <c r="M48" i="1"/>
</calcChain>
</file>

<file path=xl/sharedStrings.xml><?xml version="1.0" encoding="utf-8"?>
<sst xmlns="http://schemas.openxmlformats.org/spreadsheetml/2006/main" count="47" uniqueCount="38">
  <si>
    <t>Sędzia konkursowy</t>
  </si>
  <si>
    <t>Lryterium podlegające ocenie</t>
  </si>
  <si>
    <t>maksymalna ilość punktów</t>
  </si>
  <si>
    <t>nr pracy konkursowej</t>
  </si>
  <si>
    <t>Irena Niedźwiecka - Filipiak</t>
  </si>
  <si>
    <t>Justyna Rubaszek</t>
  </si>
  <si>
    <t>Monika Pec-Święcicka</t>
  </si>
  <si>
    <t>Magdalena Wankowska</t>
  </si>
  <si>
    <t>Anna Smolińska</t>
  </si>
  <si>
    <t>Krzysztof Ziental</t>
  </si>
  <si>
    <t>Krzysztof Mazurkiewicz</t>
  </si>
  <si>
    <t>Tomasz Myszko-Wolski</t>
  </si>
  <si>
    <t>Joanna Koniecka-Pasierska</t>
  </si>
  <si>
    <t>średnia punktów w danym kryterium</t>
  </si>
  <si>
    <t>1.1</t>
  </si>
  <si>
    <r>
      <t>Realizacja postulatów społecznych, wskazanych w raporcie z konsultacji</t>
    </r>
    <r>
      <rPr>
        <sz val="10"/>
        <color theme="1"/>
        <rFont val="Verdana"/>
      </rPr>
      <t xml:space="preserve"> </t>
    </r>
    <r>
      <rPr>
        <i/>
        <sz val="10"/>
        <color theme="1"/>
        <rFont val="Verdana"/>
      </rPr>
      <t>w szczególności:</t>
    </r>
    <r>
      <rPr>
        <sz val="10"/>
        <color theme="1"/>
        <rFont val="Verdana"/>
      </rPr>
      <t xml:space="preserve"> </t>
    </r>
    <r>
      <rPr>
        <i/>
        <sz val="10"/>
        <color theme="1"/>
        <rFont val="Verdana"/>
      </rPr>
      <t>kolejowy charakter parku, zagospodarowanie górki, pełnienie funkcji miejsca wypoczynku i relaksu a także rekreacji i sportu, duża ilość zieleni, otwartość (brak barier)</t>
    </r>
  </si>
  <si>
    <t>1.2</t>
  </si>
  <si>
    <r>
      <t xml:space="preserve">Oryginalność koncepcji </t>
    </r>
    <r>
      <rPr>
        <i/>
        <sz val="10"/>
        <color theme="1"/>
        <rFont val="Verdana"/>
      </rPr>
      <t>– zastosowanie rozwiązań oryginalnych oraz takich, które podkreślać będą wyjątkowość miejsca i jego istniejący charakter</t>
    </r>
  </si>
  <si>
    <t>1.3</t>
  </si>
  <si>
    <r>
      <t xml:space="preserve">Kompozycja – </t>
    </r>
    <r>
      <rPr>
        <i/>
        <sz val="10"/>
        <color theme="1"/>
        <rFont val="Verdana"/>
      </rPr>
      <t>ciekawy</t>
    </r>
    <r>
      <rPr>
        <b/>
        <sz val="10"/>
        <color theme="1"/>
        <rFont val="Verdana"/>
      </rPr>
      <t xml:space="preserve"> </t>
    </r>
    <r>
      <rPr>
        <i/>
        <sz val="10"/>
        <color theme="1"/>
        <rFont val="Verdana"/>
      </rPr>
      <t xml:space="preserve">układ przestrzenny, powiązania z otoczeniem, dominanty, akcenty, osie, otwarcia, zamknięcia, bramy i punkty widokowe, wykorzystanie w kompozycji istniejącego układu terenu (liniowość) oraz istniejących charakterystycznych punktów </t>
    </r>
  </si>
  <si>
    <t>1.4</t>
  </si>
  <si>
    <r>
      <t xml:space="preserve">Funkcjonalność </t>
    </r>
    <r>
      <rPr>
        <i/>
        <sz val="10"/>
        <color theme="1"/>
        <rFont val="Verdana"/>
      </rPr>
      <t>– odpowiednie strefowanie (uwzględnienie potrzeb różnych grup wiekowych oraz stref dla różnych form aktywności), prawidłowo zaprojektowane strefy wejściowe i układ komunikacji, unikanie konfliktów w lokalizowaniu stref o różnych funkcjach (np. strefy ciche w oddaleniu od stref intensywniej zagospodarowanych np. sportowych)</t>
    </r>
    <r>
      <rPr>
        <b/>
        <sz val="10"/>
        <color theme="1"/>
        <rFont val="Verdana"/>
      </rPr>
      <t xml:space="preserve"> </t>
    </r>
  </si>
  <si>
    <t>1.5</t>
  </si>
  <si>
    <r>
      <t xml:space="preserve">Rozwiązania przyrodnicze - </t>
    </r>
    <r>
      <rPr>
        <i/>
        <sz val="10"/>
        <color theme="1"/>
        <rFont val="Verdana"/>
      </rPr>
      <t>kompozycja i dobór zieleni,</t>
    </r>
    <r>
      <rPr>
        <b/>
        <i/>
        <sz val="10"/>
        <color theme="1"/>
        <rFont val="Verdana"/>
      </rPr>
      <t xml:space="preserve"> </t>
    </r>
    <r>
      <rPr>
        <i/>
        <sz val="10"/>
        <color theme="1"/>
        <rFont val="Verdana"/>
      </rPr>
      <t>w tym</t>
    </r>
    <r>
      <rPr>
        <b/>
        <i/>
        <sz val="10"/>
        <color theme="1"/>
        <rFont val="Verdana"/>
      </rPr>
      <t xml:space="preserve"> </t>
    </r>
    <r>
      <rPr>
        <i/>
        <sz val="10"/>
        <color theme="1"/>
        <rFont val="Verdana"/>
      </rPr>
      <t>zachowanie dotychczasowej roślinności, połączenie nowych nasadzeń z istniejącymi,  zastosowanie kompozycji piętrowych, propozycja rozwiązań o funkcji izolacyjnej od terenów przemysłowych, gospodarowanie wodą opadową na terenie i inne rozwiązania proekologiczne, uwzględnienie nasłonecznienia i kierunków wiatrów</t>
    </r>
  </si>
  <si>
    <t>1.6</t>
  </si>
  <si>
    <r>
      <t xml:space="preserve">Rozwiązania materiałowe, w tym mała architektura – </t>
    </r>
    <r>
      <rPr>
        <i/>
        <sz val="10"/>
        <color theme="1"/>
        <rFont val="Verdana"/>
      </rPr>
      <t xml:space="preserve">ciekawe, wysokiej jakości zestawienia materiałowe, dostępność i możliwość zrealizowania </t>
    </r>
  </si>
  <si>
    <t>1.7</t>
  </si>
  <si>
    <t>Powiązania z otoczeniem</t>
  </si>
  <si>
    <t>2.1</t>
  </si>
  <si>
    <r>
      <t>Sposób etapowania realizacji</t>
    </r>
    <r>
      <rPr>
        <sz val="10"/>
        <color theme="1"/>
        <rFont val="Verdana"/>
      </rPr>
      <t xml:space="preserve"> – </t>
    </r>
    <r>
      <rPr>
        <i/>
        <sz val="10"/>
        <color theme="1"/>
        <rFont val="Verdana"/>
      </rPr>
      <t>taki podział zadania, by etapowanie wiązało się z jak najmniejszą koniecznością ingerencji w już zrealizowany zakres a jednocześnie uwzględniało systematyczne wprowadzanie zieleni.</t>
    </r>
  </si>
  <si>
    <t>2.2</t>
  </si>
  <si>
    <r>
      <t>możliwość realizacji, ekonomika budowy i eksploatacji</t>
    </r>
    <r>
      <rPr>
        <sz val="10"/>
        <color theme="1"/>
        <rFont val="Verdana"/>
      </rPr>
      <t xml:space="preserve"> – </t>
    </r>
    <r>
      <rPr>
        <i/>
        <sz val="10"/>
        <color theme="1"/>
        <rFont val="Verdana"/>
      </rPr>
      <t>koszt proponowanych rozwiązań, możliwość zastosowania i dostępność projektowanych technologii, zastosowanie rozwiązań, które nie generują znacznych kosztów eksploatacyjnych, wykorzystanie istniejących elementów na miejscu.</t>
    </r>
  </si>
  <si>
    <t>Razem</t>
  </si>
  <si>
    <t>Zestawienie punktacji poszczególnych prac</t>
  </si>
  <si>
    <t>nr pracy</t>
  </si>
  <si>
    <t>ŚREDNIA PUNKTÓW W DANYM KRYTERIUM</t>
  </si>
  <si>
    <t>Średnia Ocena łączna</t>
  </si>
  <si>
    <t>Lidia Świętalska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</si>
</sst>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9"/>
      <color theme="1"/>
      <name val="Calibri"/>
    </font>
    <font>
      <b/>
      <sz val="10"/>
      <color theme="1"/>
      <name val="Verdana"/>
    </font>
    <font>
      <sz val="11"/>
      <color theme="1"/>
      <name val="Arial"/>
    </font>
    <font>
      <b/>
      <sz val="11"/>
      <color theme="1"/>
      <name val="Calibri"/>
    </font>
    <font>
      <sz val="10"/>
      <color theme="1"/>
      <name val="Verdana"/>
    </font>
    <font>
      <i/>
      <sz val="10"/>
      <color theme="1"/>
      <name val="Verdana"/>
    </font>
    <font>
      <b/>
      <i/>
      <sz val="10"/>
      <color theme="1"/>
      <name val="Verdana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2" fontId="1" fillId="2" borderId="6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1" fillId="3" borderId="15" xfId="0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2" borderId="4" xfId="0" quotePrefix="1" applyFont="1" applyFill="1" applyBorder="1" applyAlignment="1">
      <alignment wrapText="1"/>
    </xf>
    <xf numFmtId="2" fontId="1" fillId="0" borderId="4" xfId="0" applyNumberFormat="1" applyFont="1" applyBorder="1" applyAlignment="1">
      <alignment wrapText="1"/>
    </xf>
    <xf numFmtId="0" fontId="1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6" xfId="0" applyFont="1" applyBorder="1"/>
    <xf numFmtId="0" fontId="4" fillId="2" borderId="8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2" fillId="0" borderId="17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8" xfId="0" applyFont="1" applyBorder="1"/>
    <xf numFmtId="0" fontId="4" fillId="2" borderId="2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  <xf numFmtId="0" fontId="2" fillId="0" borderId="21" xfId="0" applyFont="1" applyBorder="1"/>
    <xf numFmtId="0" fontId="2" fillId="0" borderId="22" xfId="0" applyFont="1" applyBorder="1"/>
    <xf numFmtId="0" fontId="1" fillId="2" borderId="23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2" fontId="1" fillId="2" borderId="24" xfId="0" applyNumberFormat="1" applyFont="1" applyFill="1" applyBorder="1" applyAlignment="1">
      <alignment horizontal="center" wrapText="1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115" zoomScaleNormal="115" workbookViewId="0">
      <selection activeCell="E38" sqref="E38:N38"/>
    </sheetView>
  </sheetViews>
  <sheetFormatPr defaultColWidth="12.625" defaultRowHeight="15" customHeight="1" x14ac:dyDescent="0.2"/>
  <cols>
    <col min="1" max="1" width="4" customWidth="1"/>
    <col min="2" max="2" width="51" customWidth="1"/>
    <col min="3" max="3" width="8.125" customWidth="1"/>
    <col min="4" max="4" width="5.75" customWidth="1"/>
    <col min="5" max="5" width="10.75" customWidth="1"/>
    <col min="6" max="7" width="8.125" customWidth="1"/>
    <col min="8" max="8" width="10.75" customWidth="1"/>
    <col min="9" max="9" width="9.875" customWidth="1"/>
    <col min="10" max="11" width="8.125" customWidth="1"/>
    <col min="12" max="12" width="11.875" customWidth="1"/>
    <col min="13" max="13" width="8.125" customWidth="1"/>
    <col min="14" max="14" width="9" customWidth="1"/>
    <col min="15" max="26" width="8.125" customWidth="1"/>
  </cols>
  <sheetData>
    <row r="1" spans="1:26" ht="14.25" customHeight="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"/>
      <c r="B2" s="1"/>
      <c r="C2" s="2"/>
      <c r="D2" s="2"/>
      <c r="E2" s="21" t="s">
        <v>0</v>
      </c>
      <c r="F2" s="22"/>
      <c r="G2" s="22"/>
      <c r="H2" s="22"/>
      <c r="I2" s="22"/>
      <c r="J2" s="22"/>
      <c r="K2" s="22"/>
      <c r="L2" s="22"/>
      <c r="M2" s="22"/>
      <c r="N2" s="23"/>
      <c r="O2" s="3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4.25" customHeight="1" x14ac:dyDescent="0.25">
      <c r="A3" s="24" t="s">
        <v>1</v>
      </c>
      <c r="B3" s="23"/>
      <c r="C3" s="4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6" t="s">
        <v>37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  <c r="O3" s="7" t="s">
        <v>13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25" t="s">
        <v>14</v>
      </c>
      <c r="B4" s="28" t="s">
        <v>15</v>
      </c>
      <c r="C4" s="31">
        <v>25</v>
      </c>
      <c r="D4" s="8">
        <v>1</v>
      </c>
      <c r="E4" s="9">
        <v>17</v>
      </c>
      <c r="F4" s="10">
        <v>22</v>
      </c>
      <c r="G4" s="9">
        <v>21</v>
      </c>
      <c r="H4" s="9">
        <v>18</v>
      </c>
      <c r="I4" s="9"/>
      <c r="J4" s="9">
        <v>18</v>
      </c>
      <c r="K4" s="9">
        <v>20</v>
      </c>
      <c r="L4" s="9">
        <v>10</v>
      </c>
      <c r="M4" s="9">
        <v>10</v>
      </c>
      <c r="N4" s="11">
        <v>10</v>
      </c>
      <c r="O4" s="12">
        <f t="shared" ref="O4:O39" si="0">IFERROR(AVERAGE(E4:N4),"")</f>
        <v>16.222222222222221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26"/>
      <c r="B5" s="29"/>
      <c r="C5" s="32"/>
      <c r="D5" s="13">
        <v>2</v>
      </c>
      <c r="E5" s="14">
        <v>12</v>
      </c>
      <c r="F5" s="15">
        <v>15</v>
      </c>
      <c r="G5" s="14">
        <v>17</v>
      </c>
      <c r="H5" s="14">
        <v>20</v>
      </c>
      <c r="I5" s="14"/>
      <c r="J5" s="14">
        <v>20</v>
      </c>
      <c r="K5" s="14">
        <v>15</v>
      </c>
      <c r="L5" s="14">
        <v>14</v>
      </c>
      <c r="M5" s="14">
        <v>15</v>
      </c>
      <c r="N5" s="16">
        <v>15</v>
      </c>
      <c r="O5" s="12">
        <f t="shared" si="0"/>
        <v>15.888888888888889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26"/>
      <c r="B6" s="29"/>
      <c r="C6" s="32"/>
      <c r="D6" s="13">
        <v>3</v>
      </c>
      <c r="E6" s="14"/>
      <c r="F6" s="14"/>
      <c r="G6" s="14"/>
      <c r="H6" s="14"/>
      <c r="I6" s="14"/>
      <c r="J6" s="14"/>
      <c r="K6" s="14"/>
      <c r="L6" s="14"/>
      <c r="M6" s="14"/>
      <c r="N6" s="16"/>
      <c r="O6" s="12" t="str">
        <f t="shared" si="0"/>
        <v/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" customHeight="1" x14ac:dyDescent="0.25">
      <c r="A7" s="27"/>
      <c r="B7" s="30"/>
      <c r="C7" s="33"/>
      <c r="D7" s="13">
        <v>4</v>
      </c>
      <c r="E7" s="14">
        <v>5</v>
      </c>
      <c r="F7" s="15">
        <v>3</v>
      </c>
      <c r="G7" s="14">
        <v>7</v>
      </c>
      <c r="H7" s="14">
        <v>8</v>
      </c>
      <c r="I7" s="14"/>
      <c r="J7" s="14">
        <v>5</v>
      </c>
      <c r="K7" s="14">
        <v>5</v>
      </c>
      <c r="L7" s="14">
        <v>2</v>
      </c>
      <c r="M7" s="14">
        <v>0</v>
      </c>
      <c r="N7" s="16">
        <v>3</v>
      </c>
      <c r="O7" s="12">
        <f t="shared" si="0"/>
        <v>4.2222222222222223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36" t="s">
        <v>16</v>
      </c>
      <c r="B8" s="34" t="s">
        <v>17</v>
      </c>
      <c r="C8" s="35">
        <v>7</v>
      </c>
      <c r="D8" s="8">
        <f t="shared" ref="D8:D39" si="1">D4</f>
        <v>1</v>
      </c>
      <c r="E8" s="9">
        <v>5</v>
      </c>
      <c r="F8" s="10">
        <v>6</v>
      </c>
      <c r="G8" s="9">
        <v>5</v>
      </c>
      <c r="H8" s="9">
        <v>3</v>
      </c>
      <c r="I8" s="9"/>
      <c r="J8" s="9">
        <v>3</v>
      </c>
      <c r="K8" s="9">
        <v>5</v>
      </c>
      <c r="L8" s="9">
        <v>2</v>
      </c>
      <c r="M8" s="9">
        <v>3</v>
      </c>
      <c r="N8" s="11">
        <v>2</v>
      </c>
      <c r="O8" s="12">
        <f t="shared" si="0"/>
        <v>3.7777777777777777</v>
      </c>
      <c r="P8" s="1"/>
      <c r="Q8" s="20"/>
      <c r="R8" s="20"/>
      <c r="S8" s="20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26"/>
      <c r="B9" s="29"/>
      <c r="C9" s="29"/>
      <c r="D9" s="13">
        <f t="shared" si="1"/>
        <v>2</v>
      </c>
      <c r="E9" s="14">
        <v>3</v>
      </c>
      <c r="F9" s="15">
        <v>4</v>
      </c>
      <c r="G9" s="14">
        <v>4</v>
      </c>
      <c r="H9" s="14">
        <v>4</v>
      </c>
      <c r="I9" s="14"/>
      <c r="J9" s="14">
        <v>5</v>
      </c>
      <c r="K9" s="14">
        <v>7</v>
      </c>
      <c r="L9" s="14">
        <v>2</v>
      </c>
      <c r="M9" s="14">
        <v>4</v>
      </c>
      <c r="N9" s="16">
        <v>5</v>
      </c>
      <c r="O9" s="12">
        <f t="shared" si="0"/>
        <v>4.2222222222222223</v>
      </c>
      <c r="P9" s="1"/>
      <c r="Q9" s="20"/>
      <c r="R9" s="20"/>
      <c r="S9" s="20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26"/>
      <c r="B10" s="29"/>
      <c r="C10" s="29"/>
      <c r="D10" s="13">
        <f t="shared" si="1"/>
        <v>3</v>
      </c>
      <c r="E10" s="14"/>
      <c r="F10" s="14"/>
      <c r="G10" s="14"/>
      <c r="H10" s="14"/>
      <c r="I10" s="14"/>
      <c r="J10" s="14"/>
      <c r="K10" s="14"/>
      <c r="L10" s="14"/>
      <c r="M10" s="14"/>
      <c r="N10" s="16"/>
      <c r="O10" s="12" t="str">
        <f t="shared" si="0"/>
        <v/>
      </c>
      <c r="P10" s="1"/>
      <c r="Q10" s="20"/>
      <c r="R10" s="20"/>
      <c r="S10" s="20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27"/>
      <c r="B11" s="30"/>
      <c r="C11" s="30"/>
      <c r="D11" s="13">
        <f t="shared" si="1"/>
        <v>4</v>
      </c>
      <c r="E11" s="14">
        <v>0</v>
      </c>
      <c r="F11" s="15">
        <v>0</v>
      </c>
      <c r="G11" s="14">
        <v>0</v>
      </c>
      <c r="H11" s="14">
        <v>1</v>
      </c>
      <c r="I11" s="14"/>
      <c r="J11" s="14">
        <v>0</v>
      </c>
      <c r="K11" s="14">
        <v>0</v>
      </c>
      <c r="L11" s="14">
        <v>1</v>
      </c>
      <c r="M11" s="14">
        <v>0</v>
      </c>
      <c r="N11" s="16">
        <v>0</v>
      </c>
      <c r="O11" s="12">
        <f t="shared" si="0"/>
        <v>0.22222222222222221</v>
      </c>
      <c r="P11" s="1"/>
      <c r="Q11" s="20"/>
      <c r="R11" s="20"/>
      <c r="S11" s="20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36" t="s">
        <v>18</v>
      </c>
      <c r="B12" s="34" t="s">
        <v>19</v>
      </c>
      <c r="C12" s="35">
        <v>9</v>
      </c>
      <c r="D12" s="8">
        <f t="shared" si="1"/>
        <v>1</v>
      </c>
      <c r="E12" s="9">
        <v>6</v>
      </c>
      <c r="F12" s="10">
        <v>7</v>
      </c>
      <c r="G12" s="9">
        <v>4</v>
      </c>
      <c r="H12" s="9">
        <v>5</v>
      </c>
      <c r="I12" s="9"/>
      <c r="J12" s="9">
        <v>6</v>
      </c>
      <c r="K12" s="9">
        <v>4</v>
      </c>
      <c r="L12" s="9">
        <v>2</v>
      </c>
      <c r="M12" s="9">
        <v>2</v>
      </c>
      <c r="N12" s="11">
        <v>5</v>
      </c>
      <c r="O12" s="12">
        <f t="shared" si="0"/>
        <v>4.5555555555555554</v>
      </c>
      <c r="P12" s="1"/>
      <c r="Q12" s="20"/>
      <c r="R12" s="20"/>
      <c r="S12" s="20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26"/>
      <c r="B13" s="29"/>
      <c r="C13" s="29"/>
      <c r="D13" s="13">
        <f t="shared" si="1"/>
        <v>2</v>
      </c>
      <c r="E13" s="14">
        <v>4</v>
      </c>
      <c r="F13" s="15">
        <v>4</v>
      </c>
      <c r="G13" s="14">
        <v>7</v>
      </c>
      <c r="H13" s="14">
        <v>7</v>
      </c>
      <c r="I13" s="14"/>
      <c r="J13" s="14">
        <v>7</v>
      </c>
      <c r="K13" s="14">
        <v>5</v>
      </c>
      <c r="L13" s="14">
        <v>3</v>
      </c>
      <c r="M13" s="14">
        <v>3</v>
      </c>
      <c r="N13" s="16">
        <v>6</v>
      </c>
      <c r="O13" s="12">
        <f t="shared" si="0"/>
        <v>5.1111111111111107</v>
      </c>
      <c r="P13" s="1"/>
      <c r="Q13" s="20"/>
      <c r="R13" s="20"/>
      <c r="S13" s="20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26"/>
      <c r="B14" s="29"/>
      <c r="C14" s="29"/>
      <c r="D14" s="13">
        <f t="shared" si="1"/>
        <v>3</v>
      </c>
      <c r="E14" s="14"/>
      <c r="F14" s="14"/>
      <c r="G14" s="14"/>
      <c r="H14" s="14"/>
      <c r="I14" s="14"/>
      <c r="J14" s="14"/>
      <c r="K14" s="14"/>
      <c r="L14" s="14"/>
      <c r="M14" s="14"/>
      <c r="N14" s="16"/>
      <c r="O14" s="12" t="str">
        <f t="shared" si="0"/>
        <v/>
      </c>
      <c r="P14" s="1"/>
      <c r="Q14" s="20"/>
      <c r="R14" s="20"/>
      <c r="S14" s="20"/>
      <c r="T14" s="1"/>
      <c r="U14" s="1"/>
      <c r="V14" s="1"/>
      <c r="W14" s="1"/>
      <c r="X14" s="1"/>
      <c r="Y14" s="1"/>
      <c r="Z14" s="1"/>
    </row>
    <row r="15" spans="1:26" ht="27" customHeight="1" x14ac:dyDescent="0.25">
      <c r="A15" s="27"/>
      <c r="B15" s="30"/>
      <c r="C15" s="30"/>
      <c r="D15" s="13">
        <f t="shared" si="1"/>
        <v>4</v>
      </c>
      <c r="E15" s="14">
        <v>2</v>
      </c>
      <c r="F15" s="15">
        <v>0</v>
      </c>
      <c r="G15" s="14">
        <v>1</v>
      </c>
      <c r="H15" s="14">
        <v>3</v>
      </c>
      <c r="I15" s="14"/>
      <c r="J15" s="14">
        <v>2</v>
      </c>
      <c r="K15" s="14">
        <v>0</v>
      </c>
      <c r="L15" s="14">
        <v>0</v>
      </c>
      <c r="M15" s="14">
        <v>0</v>
      </c>
      <c r="N15" s="16">
        <v>2</v>
      </c>
      <c r="O15" s="12">
        <f t="shared" si="0"/>
        <v>1.1111111111111112</v>
      </c>
      <c r="P15" s="1"/>
      <c r="Q15" s="20"/>
      <c r="R15" s="20"/>
      <c r="S15" s="20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36" t="s">
        <v>20</v>
      </c>
      <c r="B16" s="34" t="s">
        <v>21</v>
      </c>
      <c r="C16" s="35">
        <v>9</v>
      </c>
      <c r="D16" s="8">
        <f t="shared" si="1"/>
        <v>1</v>
      </c>
      <c r="E16" s="9">
        <v>6</v>
      </c>
      <c r="F16" s="10">
        <v>7</v>
      </c>
      <c r="G16" s="9">
        <v>5</v>
      </c>
      <c r="H16" s="9">
        <v>5</v>
      </c>
      <c r="I16" s="9"/>
      <c r="J16" s="9">
        <v>9</v>
      </c>
      <c r="K16" s="9">
        <v>4</v>
      </c>
      <c r="L16" s="9">
        <v>5</v>
      </c>
      <c r="M16" s="9">
        <v>6</v>
      </c>
      <c r="N16" s="11">
        <v>6</v>
      </c>
      <c r="O16" s="12">
        <f t="shared" si="0"/>
        <v>5.8888888888888893</v>
      </c>
      <c r="P16" s="1"/>
      <c r="Q16" s="20"/>
      <c r="R16" s="20"/>
      <c r="S16" s="20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26"/>
      <c r="B17" s="29"/>
      <c r="C17" s="29"/>
      <c r="D17" s="13">
        <f t="shared" si="1"/>
        <v>2</v>
      </c>
      <c r="E17" s="14">
        <v>5</v>
      </c>
      <c r="F17" s="15">
        <v>5</v>
      </c>
      <c r="G17" s="14">
        <v>6</v>
      </c>
      <c r="H17" s="14">
        <v>7</v>
      </c>
      <c r="I17" s="14"/>
      <c r="J17" s="14">
        <v>7</v>
      </c>
      <c r="K17" s="14">
        <v>6</v>
      </c>
      <c r="L17" s="14">
        <v>6</v>
      </c>
      <c r="M17" s="14">
        <v>6</v>
      </c>
      <c r="N17" s="16">
        <v>5</v>
      </c>
      <c r="O17" s="12">
        <f t="shared" si="0"/>
        <v>5.8888888888888893</v>
      </c>
      <c r="P17" s="1"/>
      <c r="Q17" s="20"/>
      <c r="R17" s="20"/>
      <c r="S17" s="20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26"/>
      <c r="B18" s="29"/>
      <c r="C18" s="29"/>
      <c r="D18" s="13">
        <f t="shared" si="1"/>
        <v>3</v>
      </c>
      <c r="E18" s="14"/>
      <c r="F18" s="14"/>
      <c r="G18" s="14"/>
      <c r="H18" s="14"/>
      <c r="I18" s="14"/>
      <c r="J18" s="14"/>
      <c r="K18" s="14"/>
      <c r="L18" s="14"/>
      <c r="M18" s="14"/>
      <c r="N18" s="16"/>
      <c r="O18" s="12" t="str">
        <f t="shared" si="0"/>
        <v/>
      </c>
      <c r="P18" s="1"/>
      <c r="Q18" s="20"/>
      <c r="R18" s="20"/>
      <c r="S18" s="20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27"/>
      <c r="B19" s="30"/>
      <c r="C19" s="30"/>
      <c r="D19" s="13">
        <f t="shared" si="1"/>
        <v>4</v>
      </c>
      <c r="E19" s="14">
        <v>2</v>
      </c>
      <c r="F19" s="15">
        <v>1</v>
      </c>
      <c r="G19" s="14">
        <v>3</v>
      </c>
      <c r="H19" s="14">
        <v>3</v>
      </c>
      <c r="I19" s="14"/>
      <c r="J19" s="14">
        <v>0</v>
      </c>
      <c r="K19" s="14">
        <v>1</v>
      </c>
      <c r="L19" s="14">
        <v>0</v>
      </c>
      <c r="M19" s="14">
        <v>0</v>
      </c>
      <c r="N19" s="16">
        <v>1</v>
      </c>
      <c r="O19" s="12">
        <f t="shared" si="0"/>
        <v>1.2222222222222223</v>
      </c>
      <c r="P19" s="1"/>
      <c r="Q19" s="20"/>
      <c r="R19" s="20"/>
      <c r="S19" s="20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36" t="s">
        <v>22</v>
      </c>
      <c r="B20" s="34" t="s">
        <v>23</v>
      </c>
      <c r="C20" s="35">
        <v>20</v>
      </c>
      <c r="D20" s="8">
        <f t="shared" si="1"/>
        <v>1</v>
      </c>
      <c r="E20" s="9">
        <v>12</v>
      </c>
      <c r="F20" s="10">
        <v>16</v>
      </c>
      <c r="G20" s="9">
        <v>11</v>
      </c>
      <c r="H20" s="9">
        <v>12</v>
      </c>
      <c r="I20" s="9"/>
      <c r="J20" s="9">
        <v>5</v>
      </c>
      <c r="K20" s="9">
        <v>12</v>
      </c>
      <c r="L20" s="9">
        <v>3</v>
      </c>
      <c r="M20" s="9">
        <v>10</v>
      </c>
      <c r="N20" s="11">
        <v>15</v>
      </c>
      <c r="O20" s="12">
        <f t="shared" si="0"/>
        <v>10.666666666666666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26"/>
      <c r="B21" s="29"/>
      <c r="C21" s="29"/>
      <c r="D21" s="13">
        <f t="shared" si="1"/>
        <v>2</v>
      </c>
      <c r="E21" s="14">
        <v>12</v>
      </c>
      <c r="F21" s="15">
        <v>12</v>
      </c>
      <c r="G21" s="14">
        <v>12</v>
      </c>
      <c r="H21" s="14">
        <v>10</v>
      </c>
      <c r="I21" s="14"/>
      <c r="J21" s="14">
        <v>7</v>
      </c>
      <c r="K21" s="14">
        <v>15</v>
      </c>
      <c r="L21" s="14">
        <v>2</v>
      </c>
      <c r="M21" s="14">
        <v>12</v>
      </c>
      <c r="N21" s="16">
        <v>16</v>
      </c>
      <c r="O21" s="12">
        <f t="shared" si="0"/>
        <v>10.888888888888889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25">
      <c r="A22" s="26"/>
      <c r="B22" s="29"/>
      <c r="C22" s="29"/>
      <c r="D22" s="13">
        <f t="shared" si="1"/>
        <v>3</v>
      </c>
      <c r="E22" s="14"/>
      <c r="F22" s="14"/>
      <c r="G22" s="14"/>
      <c r="H22" s="14"/>
      <c r="I22" s="14"/>
      <c r="J22" s="14"/>
      <c r="K22" s="14"/>
      <c r="L22" s="14"/>
      <c r="M22" s="14"/>
      <c r="N22" s="16"/>
      <c r="O22" s="12" t="str">
        <f t="shared" si="0"/>
        <v/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5">
      <c r="A23" s="27"/>
      <c r="B23" s="30"/>
      <c r="C23" s="30"/>
      <c r="D23" s="13">
        <f t="shared" si="1"/>
        <v>4</v>
      </c>
      <c r="E23" s="14">
        <v>5</v>
      </c>
      <c r="F23" s="15">
        <v>0</v>
      </c>
      <c r="G23" s="14">
        <v>2</v>
      </c>
      <c r="H23" s="14">
        <v>5</v>
      </c>
      <c r="I23" s="14"/>
      <c r="J23" s="14">
        <v>0</v>
      </c>
      <c r="K23" s="14">
        <v>0</v>
      </c>
      <c r="L23" s="14">
        <v>0</v>
      </c>
      <c r="M23" s="14">
        <v>0</v>
      </c>
      <c r="N23" s="16">
        <v>5</v>
      </c>
      <c r="O23" s="12">
        <f t="shared" si="0"/>
        <v>1.8888888888888888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36" t="s">
        <v>24</v>
      </c>
      <c r="B24" s="34" t="s">
        <v>25</v>
      </c>
      <c r="C24" s="35">
        <v>5</v>
      </c>
      <c r="D24" s="8">
        <f t="shared" si="1"/>
        <v>1</v>
      </c>
      <c r="E24" s="9">
        <v>3</v>
      </c>
      <c r="F24" s="10">
        <v>3</v>
      </c>
      <c r="G24" s="9">
        <v>3</v>
      </c>
      <c r="H24" s="9">
        <v>3</v>
      </c>
      <c r="I24" s="9"/>
      <c r="J24" s="9">
        <v>4</v>
      </c>
      <c r="K24" s="9">
        <v>3</v>
      </c>
      <c r="L24" s="9">
        <v>3</v>
      </c>
      <c r="M24" s="9">
        <v>2</v>
      </c>
      <c r="N24" s="11">
        <v>4</v>
      </c>
      <c r="O24" s="12">
        <f t="shared" si="0"/>
        <v>3.1111111111111112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6"/>
      <c r="B25" s="29"/>
      <c r="C25" s="29"/>
      <c r="D25" s="13">
        <f t="shared" si="1"/>
        <v>2</v>
      </c>
      <c r="E25" s="14">
        <v>3</v>
      </c>
      <c r="F25" s="15">
        <v>4</v>
      </c>
      <c r="G25" s="14">
        <v>4</v>
      </c>
      <c r="H25" s="14">
        <v>2</v>
      </c>
      <c r="I25" s="14"/>
      <c r="J25" s="14">
        <v>4</v>
      </c>
      <c r="K25" s="14">
        <v>4</v>
      </c>
      <c r="L25" s="14">
        <v>4</v>
      </c>
      <c r="M25" s="14">
        <v>3</v>
      </c>
      <c r="N25" s="16">
        <v>4</v>
      </c>
      <c r="O25" s="12">
        <f t="shared" si="0"/>
        <v>3.5555555555555554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26"/>
      <c r="B26" s="29"/>
      <c r="C26" s="29"/>
      <c r="D26" s="13">
        <f t="shared" si="1"/>
        <v>3</v>
      </c>
      <c r="E26" s="14"/>
      <c r="F26" s="14"/>
      <c r="G26" s="14"/>
      <c r="H26" s="14"/>
      <c r="I26" s="14"/>
      <c r="J26" s="14"/>
      <c r="K26" s="14"/>
      <c r="L26" s="14"/>
      <c r="M26" s="14"/>
      <c r="N26" s="16"/>
      <c r="O26" s="12" t="str">
        <f t="shared" si="0"/>
        <v/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27"/>
      <c r="B27" s="30"/>
      <c r="C27" s="30"/>
      <c r="D27" s="13">
        <f t="shared" si="1"/>
        <v>4</v>
      </c>
      <c r="E27" s="14">
        <v>1</v>
      </c>
      <c r="F27" s="15">
        <v>0</v>
      </c>
      <c r="G27" s="14">
        <v>2</v>
      </c>
      <c r="H27" s="14">
        <v>1</v>
      </c>
      <c r="I27" s="14"/>
      <c r="J27" s="14">
        <v>2</v>
      </c>
      <c r="K27" s="14">
        <v>0</v>
      </c>
      <c r="L27" s="14">
        <v>0</v>
      </c>
      <c r="M27" s="14">
        <v>0</v>
      </c>
      <c r="N27" s="16">
        <v>1</v>
      </c>
      <c r="O27" s="12">
        <f t="shared" si="0"/>
        <v>0.77777777777777779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36" t="s">
        <v>26</v>
      </c>
      <c r="B28" s="34" t="s">
        <v>27</v>
      </c>
      <c r="C28" s="35">
        <v>5</v>
      </c>
      <c r="D28" s="8">
        <f t="shared" si="1"/>
        <v>1</v>
      </c>
      <c r="E28" s="9">
        <v>2</v>
      </c>
      <c r="F28" s="10">
        <v>4</v>
      </c>
      <c r="G28" s="9">
        <v>1</v>
      </c>
      <c r="H28" s="9">
        <v>4</v>
      </c>
      <c r="I28" s="9"/>
      <c r="J28" s="9">
        <v>2</v>
      </c>
      <c r="K28" s="9">
        <v>4</v>
      </c>
      <c r="L28" s="9">
        <v>0</v>
      </c>
      <c r="M28" s="9">
        <v>2</v>
      </c>
      <c r="N28" s="11">
        <v>3</v>
      </c>
      <c r="O28" s="12">
        <f t="shared" si="0"/>
        <v>2.4444444444444446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26"/>
      <c r="B29" s="29"/>
      <c r="C29" s="29"/>
      <c r="D29" s="13">
        <f t="shared" si="1"/>
        <v>2</v>
      </c>
      <c r="E29" s="14">
        <v>2</v>
      </c>
      <c r="F29" s="15">
        <v>2</v>
      </c>
      <c r="G29" s="14">
        <v>4</v>
      </c>
      <c r="H29" s="14">
        <v>3</v>
      </c>
      <c r="I29" s="14"/>
      <c r="J29" s="14">
        <v>7</v>
      </c>
      <c r="K29" s="14">
        <v>3</v>
      </c>
      <c r="L29" s="14">
        <v>0</v>
      </c>
      <c r="M29" s="14">
        <v>3</v>
      </c>
      <c r="N29" s="16">
        <v>4</v>
      </c>
      <c r="O29" s="12">
        <f t="shared" si="0"/>
        <v>3.1111111111111112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26"/>
      <c r="B30" s="29"/>
      <c r="C30" s="29"/>
      <c r="D30" s="13">
        <f t="shared" si="1"/>
        <v>3</v>
      </c>
      <c r="E30" s="14"/>
      <c r="F30" s="14"/>
      <c r="G30" s="14"/>
      <c r="H30" s="14"/>
      <c r="I30" s="14"/>
      <c r="J30" s="14"/>
      <c r="K30" s="14"/>
      <c r="L30" s="14"/>
      <c r="M30" s="14"/>
      <c r="N30" s="16"/>
      <c r="O30" s="12" t="str">
        <f t="shared" si="0"/>
        <v/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27"/>
      <c r="B31" s="30"/>
      <c r="C31" s="30"/>
      <c r="D31" s="13">
        <f t="shared" si="1"/>
        <v>4</v>
      </c>
      <c r="E31" s="14">
        <v>0</v>
      </c>
      <c r="F31" s="15">
        <v>0</v>
      </c>
      <c r="G31" s="14">
        <v>0</v>
      </c>
      <c r="H31" s="14">
        <v>0</v>
      </c>
      <c r="I31" s="14"/>
      <c r="J31" s="14">
        <v>7</v>
      </c>
      <c r="K31" s="14">
        <v>0</v>
      </c>
      <c r="L31" s="14">
        <v>0</v>
      </c>
      <c r="M31" s="14">
        <v>0</v>
      </c>
      <c r="N31" s="16">
        <v>0</v>
      </c>
      <c r="O31" s="12">
        <f t="shared" si="0"/>
        <v>0.77777777777777779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36" t="s">
        <v>28</v>
      </c>
      <c r="B32" s="34" t="s">
        <v>29</v>
      </c>
      <c r="C32" s="35">
        <v>10</v>
      </c>
      <c r="D32" s="8">
        <f t="shared" si="1"/>
        <v>1</v>
      </c>
      <c r="E32" s="9">
        <v>4</v>
      </c>
      <c r="F32" s="10">
        <v>4</v>
      </c>
      <c r="G32" s="9">
        <v>6</v>
      </c>
      <c r="H32" s="9">
        <v>5</v>
      </c>
      <c r="I32" s="9"/>
      <c r="J32" s="9">
        <v>5</v>
      </c>
      <c r="K32" s="9">
        <v>5</v>
      </c>
      <c r="L32" s="9">
        <v>2</v>
      </c>
      <c r="M32" s="9">
        <v>2</v>
      </c>
      <c r="N32" s="11">
        <v>4</v>
      </c>
      <c r="O32" s="12">
        <f t="shared" si="0"/>
        <v>4.1111111111111107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26"/>
      <c r="B33" s="29"/>
      <c r="C33" s="29"/>
      <c r="D33" s="13">
        <f t="shared" si="1"/>
        <v>2</v>
      </c>
      <c r="E33" s="14">
        <v>6</v>
      </c>
      <c r="F33" s="15">
        <v>6</v>
      </c>
      <c r="G33" s="14">
        <v>8</v>
      </c>
      <c r="H33" s="14">
        <v>8</v>
      </c>
      <c r="I33" s="14"/>
      <c r="J33" s="14">
        <v>8</v>
      </c>
      <c r="K33" s="14">
        <v>2</v>
      </c>
      <c r="L33" s="14">
        <v>2</v>
      </c>
      <c r="M33" s="14">
        <v>2</v>
      </c>
      <c r="N33" s="16">
        <v>7</v>
      </c>
      <c r="O33" s="12">
        <f t="shared" si="0"/>
        <v>5.4444444444444446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26"/>
      <c r="B34" s="29"/>
      <c r="C34" s="29"/>
      <c r="D34" s="13">
        <f t="shared" si="1"/>
        <v>3</v>
      </c>
      <c r="E34" s="14"/>
      <c r="F34" s="14"/>
      <c r="G34" s="14"/>
      <c r="H34" s="14"/>
      <c r="I34" s="14"/>
      <c r="J34" s="14">
        <v>0</v>
      </c>
      <c r="K34" s="14">
        <v>0</v>
      </c>
      <c r="L34" s="14"/>
      <c r="M34" s="14">
        <v>0</v>
      </c>
      <c r="N34" s="16"/>
      <c r="O34" s="12">
        <f t="shared" si="0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27"/>
      <c r="B35" s="30"/>
      <c r="C35" s="30"/>
      <c r="D35" s="13">
        <f t="shared" si="1"/>
        <v>4</v>
      </c>
      <c r="E35" s="14">
        <v>1</v>
      </c>
      <c r="F35" s="15">
        <v>1</v>
      </c>
      <c r="G35" s="14">
        <v>2</v>
      </c>
      <c r="H35" s="14">
        <v>3</v>
      </c>
      <c r="I35" s="14"/>
      <c r="J35" s="14">
        <v>3</v>
      </c>
      <c r="K35" s="14">
        <v>0</v>
      </c>
      <c r="L35" s="14">
        <v>0</v>
      </c>
      <c r="M35" s="14">
        <v>0</v>
      </c>
      <c r="N35" s="16">
        <v>2</v>
      </c>
      <c r="O35" s="12">
        <f t="shared" si="0"/>
        <v>1.3333333333333333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 x14ac:dyDescent="0.25">
      <c r="A36" s="36" t="s">
        <v>30</v>
      </c>
      <c r="B36" s="34" t="s">
        <v>31</v>
      </c>
      <c r="C36" s="35">
        <v>10</v>
      </c>
      <c r="D36" s="8">
        <f t="shared" si="1"/>
        <v>1</v>
      </c>
      <c r="E36" s="9">
        <v>5</v>
      </c>
      <c r="F36" s="10">
        <v>5</v>
      </c>
      <c r="G36" s="9">
        <v>6</v>
      </c>
      <c r="H36" s="9">
        <v>7</v>
      </c>
      <c r="I36" s="9"/>
      <c r="J36" s="9">
        <v>7</v>
      </c>
      <c r="K36" s="9">
        <v>8</v>
      </c>
      <c r="L36" s="9">
        <v>0</v>
      </c>
      <c r="M36" s="9">
        <v>4</v>
      </c>
      <c r="N36" s="11">
        <v>5</v>
      </c>
      <c r="O36" s="12">
        <f t="shared" si="0"/>
        <v>5.2222222222222223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 x14ac:dyDescent="0.25">
      <c r="A37" s="26"/>
      <c r="B37" s="29"/>
      <c r="C37" s="29"/>
      <c r="D37" s="13">
        <f t="shared" si="1"/>
        <v>2</v>
      </c>
      <c r="E37" s="14">
        <v>5</v>
      </c>
      <c r="F37" s="15">
        <v>6</v>
      </c>
      <c r="G37" s="14">
        <v>9</v>
      </c>
      <c r="H37" s="14">
        <v>4</v>
      </c>
      <c r="I37" s="14"/>
      <c r="J37" s="14">
        <v>7</v>
      </c>
      <c r="K37" s="14">
        <v>5</v>
      </c>
      <c r="L37" s="14">
        <v>0</v>
      </c>
      <c r="M37" s="14">
        <v>4</v>
      </c>
      <c r="N37" s="16">
        <v>6</v>
      </c>
      <c r="O37" s="12">
        <f t="shared" si="0"/>
        <v>5.1111111111111107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 x14ac:dyDescent="0.25">
      <c r="A38" s="26"/>
      <c r="B38" s="29"/>
      <c r="C38" s="29"/>
      <c r="D38" s="13">
        <f t="shared" si="1"/>
        <v>3</v>
      </c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2" t="str">
        <f t="shared" si="0"/>
        <v/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5">
      <c r="A39" s="38"/>
      <c r="B39" s="39"/>
      <c r="C39" s="39"/>
      <c r="D39" s="13">
        <f t="shared" si="1"/>
        <v>4</v>
      </c>
      <c r="E39" s="14">
        <v>1</v>
      </c>
      <c r="F39" s="15">
        <v>1</v>
      </c>
      <c r="G39" s="14">
        <v>5</v>
      </c>
      <c r="H39" s="14">
        <v>2</v>
      </c>
      <c r="I39" s="14"/>
      <c r="J39" s="14">
        <v>5</v>
      </c>
      <c r="K39" s="14">
        <v>0</v>
      </c>
      <c r="L39" s="14">
        <v>0</v>
      </c>
      <c r="M39" s="14">
        <v>0</v>
      </c>
      <c r="N39" s="16">
        <v>2</v>
      </c>
      <c r="O39" s="12">
        <f t="shared" si="0"/>
        <v>1.7777777777777777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7" t="s">
        <v>32</v>
      </c>
      <c r="C40" s="2">
        <f>SUM(C4:C39)</f>
        <v>100</v>
      </c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1"/>
      <c r="B44" s="1"/>
      <c r="C44" s="41" t="s">
        <v>33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40" t="s">
        <v>34</v>
      </c>
      <c r="D45" s="21" t="s">
        <v>35</v>
      </c>
      <c r="E45" s="22"/>
      <c r="F45" s="22"/>
      <c r="G45" s="22"/>
      <c r="H45" s="22"/>
      <c r="I45" s="22"/>
      <c r="J45" s="22"/>
      <c r="K45" s="22"/>
      <c r="L45" s="23"/>
      <c r="M45" s="43" t="s">
        <v>36</v>
      </c>
      <c r="N45" s="44"/>
      <c r="O45" s="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39"/>
      <c r="D46" s="18" t="s">
        <v>14</v>
      </c>
      <c r="E46" s="18" t="s">
        <v>16</v>
      </c>
      <c r="F46" s="18" t="s">
        <v>18</v>
      </c>
      <c r="G46" s="18" t="s">
        <v>20</v>
      </c>
      <c r="H46" s="18" t="s">
        <v>22</v>
      </c>
      <c r="I46" s="18" t="s">
        <v>24</v>
      </c>
      <c r="J46" s="18" t="s">
        <v>26</v>
      </c>
      <c r="K46" s="18" t="s">
        <v>28</v>
      </c>
      <c r="L46" s="18" t="s">
        <v>30</v>
      </c>
      <c r="M46" s="45"/>
      <c r="N46" s="46"/>
      <c r="O46" s="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3">
        <f t="shared" ref="C47:C50" si="2">D4</f>
        <v>1</v>
      </c>
      <c r="D47" s="19">
        <f t="shared" ref="D47:D50" si="3">O4</f>
        <v>16.222222222222221</v>
      </c>
      <c r="E47" s="19">
        <f t="shared" ref="E47:E50" si="4">O8</f>
        <v>3.7777777777777777</v>
      </c>
      <c r="F47" s="19">
        <f t="shared" ref="F47:F50" si="5">O12</f>
        <v>4.5555555555555554</v>
      </c>
      <c r="G47" s="19">
        <f t="shared" ref="G47:G50" si="6">O16</f>
        <v>5.8888888888888893</v>
      </c>
      <c r="H47" s="19">
        <f t="shared" ref="H47:H50" si="7">O20</f>
        <v>10.666666666666666</v>
      </c>
      <c r="I47" s="19">
        <f t="shared" ref="I47:I50" si="8">O24</f>
        <v>3.1111111111111112</v>
      </c>
      <c r="J47" s="19">
        <f t="shared" ref="J47:J50" si="9">O28</f>
        <v>2.4444444444444446</v>
      </c>
      <c r="K47" s="19">
        <f t="shared" ref="K47:K50" si="10">O32</f>
        <v>4.1111111111111107</v>
      </c>
      <c r="L47" s="19">
        <f t="shared" ref="L47:L50" si="11">O36</f>
        <v>5.2222222222222223</v>
      </c>
      <c r="M47" s="37">
        <f t="shared" ref="M47:M50" si="12">SUM(D47:L47)</f>
        <v>56.000000000000007</v>
      </c>
      <c r="N47" s="23"/>
      <c r="O47" s="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3">
        <f t="shared" si="2"/>
        <v>2</v>
      </c>
      <c r="D48" s="19">
        <f t="shared" si="3"/>
        <v>15.888888888888889</v>
      </c>
      <c r="E48" s="19">
        <f t="shared" si="4"/>
        <v>4.2222222222222223</v>
      </c>
      <c r="F48" s="19">
        <f t="shared" si="5"/>
        <v>5.1111111111111107</v>
      </c>
      <c r="G48" s="19">
        <f t="shared" si="6"/>
        <v>5.8888888888888893</v>
      </c>
      <c r="H48" s="19">
        <f t="shared" si="7"/>
        <v>10.888888888888889</v>
      </c>
      <c r="I48" s="19">
        <f t="shared" si="8"/>
        <v>3.5555555555555554</v>
      </c>
      <c r="J48" s="19">
        <f t="shared" si="9"/>
        <v>3.1111111111111112</v>
      </c>
      <c r="K48" s="19">
        <f t="shared" si="10"/>
        <v>5.4444444444444446</v>
      </c>
      <c r="L48" s="19">
        <f t="shared" si="11"/>
        <v>5.1111111111111107</v>
      </c>
      <c r="M48" s="37">
        <f t="shared" si="12"/>
        <v>59.222222222222229</v>
      </c>
      <c r="N48" s="23"/>
      <c r="O48" s="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3">
        <f t="shared" si="2"/>
        <v>3</v>
      </c>
      <c r="D49" s="19" t="str">
        <f t="shared" si="3"/>
        <v/>
      </c>
      <c r="E49" s="19" t="str">
        <f t="shared" si="4"/>
        <v/>
      </c>
      <c r="F49" s="19" t="str">
        <f t="shared" si="5"/>
        <v/>
      </c>
      <c r="G49" s="19" t="str">
        <f t="shared" si="6"/>
        <v/>
      </c>
      <c r="H49" s="19" t="str">
        <f t="shared" si="7"/>
        <v/>
      </c>
      <c r="I49" s="19" t="str">
        <f t="shared" si="8"/>
        <v/>
      </c>
      <c r="J49" s="19" t="str">
        <f t="shared" si="9"/>
        <v/>
      </c>
      <c r="K49" s="19">
        <f t="shared" si="10"/>
        <v>0</v>
      </c>
      <c r="L49" s="19" t="str">
        <f t="shared" si="11"/>
        <v/>
      </c>
      <c r="M49" s="37">
        <f t="shared" si="12"/>
        <v>0</v>
      </c>
      <c r="N49" s="23"/>
      <c r="O49" s="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3">
        <f t="shared" si="2"/>
        <v>4</v>
      </c>
      <c r="D50" s="19">
        <f t="shared" si="3"/>
        <v>4.2222222222222223</v>
      </c>
      <c r="E50" s="19">
        <f t="shared" si="4"/>
        <v>0.22222222222222221</v>
      </c>
      <c r="F50" s="19">
        <f t="shared" si="5"/>
        <v>1.1111111111111112</v>
      </c>
      <c r="G50" s="19">
        <f t="shared" si="6"/>
        <v>1.2222222222222223</v>
      </c>
      <c r="H50" s="19">
        <f t="shared" si="7"/>
        <v>1.8888888888888888</v>
      </c>
      <c r="I50" s="19">
        <f t="shared" si="8"/>
        <v>0.77777777777777779</v>
      </c>
      <c r="J50" s="19">
        <f t="shared" si="9"/>
        <v>0.77777777777777779</v>
      </c>
      <c r="K50" s="19">
        <f t="shared" si="10"/>
        <v>1.3333333333333333</v>
      </c>
      <c r="L50" s="19">
        <f t="shared" si="11"/>
        <v>1.7777777777777777</v>
      </c>
      <c r="M50" s="37">
        <f t="shared" si="12"/>
        <v>13.333333333333336</v>
      </c>
      <c r="N50" s="23"/>
      <c r="O50" s="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3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3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3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3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3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3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3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3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3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3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3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3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3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3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3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3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3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3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3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3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3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3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3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3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3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3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3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3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3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3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3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3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3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3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3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3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3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3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3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3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3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3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3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3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3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3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3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3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3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3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3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3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3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3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3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3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3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3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3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3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3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3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3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3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3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3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3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3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3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3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3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3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3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3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3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3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3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3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3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3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3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3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3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3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3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3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3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3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3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3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3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3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3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3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3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3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3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3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3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3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3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3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3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3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3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3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3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3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3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3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3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3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3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3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3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3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3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3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3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3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3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3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3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3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3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3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3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3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3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3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3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3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3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3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3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3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3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3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3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3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3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3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3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3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3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3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3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3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3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3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3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3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3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3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3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3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3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3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3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3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3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3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3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3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3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3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3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3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3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3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3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3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3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3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3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3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3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3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3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3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3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3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3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3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3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3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3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3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3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3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3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3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3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3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3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3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3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3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3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3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3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3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3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3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3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3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3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3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3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3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3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3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3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3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3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3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3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3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3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3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3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3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3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3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3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3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3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3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3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3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3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3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3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3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3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3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3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3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3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3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3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3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3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3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3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3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3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3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3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3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3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3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3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3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3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3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3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3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3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3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3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3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3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3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3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3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3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3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3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3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3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3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3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3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3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3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3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3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3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3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3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3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3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3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3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3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3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3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3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3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3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3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3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3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3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3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3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3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3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3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3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3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3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3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3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3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3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3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3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3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3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3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3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3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3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3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3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3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3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3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3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3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3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3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3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3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3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3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3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3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3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3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3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3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3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3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3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3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3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3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3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3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3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3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3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3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3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3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3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3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3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3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3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3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3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3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3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3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3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3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3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3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3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3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3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3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3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3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3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3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3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3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3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3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3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3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3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3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3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3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3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3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3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3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3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3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3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3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3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3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3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3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3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3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3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3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3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3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3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3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3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3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3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3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3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3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3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3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3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3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3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3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3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3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3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3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3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3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3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3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3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3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3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3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3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3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3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3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3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3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3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3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3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3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3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3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3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3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3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3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3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3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3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3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3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3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3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3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3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3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3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3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3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3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3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3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3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3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3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3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3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3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3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3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3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3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3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3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3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3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3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3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3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3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3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3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3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3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3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3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3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3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3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3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3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3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3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3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3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3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3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3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3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3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3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3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3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3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3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3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3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3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3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3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3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3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3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3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3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3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3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3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3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3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3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3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3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3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3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3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3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3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3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3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3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3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3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3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3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3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3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3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3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3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3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3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3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3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3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3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3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3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3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3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3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3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3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3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3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3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3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3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3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3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3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3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3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3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3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3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3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3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3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3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3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3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3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3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3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3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3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3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3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3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3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3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3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3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3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3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3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3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3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3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3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3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3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3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3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3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3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3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3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3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3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3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3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3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3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3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3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3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3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3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3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3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3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3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3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3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3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3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3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3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3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3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3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3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3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3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3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3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3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3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3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3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3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3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3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3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3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3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3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3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3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3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3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3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3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3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3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3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3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3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3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3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3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3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3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3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3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3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3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3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3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3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3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3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3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3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3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3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3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3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3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3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3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3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3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3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3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3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3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3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3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3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3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3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3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3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3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3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3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3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3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3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3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3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3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3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3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3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3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3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3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3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3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3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3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3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3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3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3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3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3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3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3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3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3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3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3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3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3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3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3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3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3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3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3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3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3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3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3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3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3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3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3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3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3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3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3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3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3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3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3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3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3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3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3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3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3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3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3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3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3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3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3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3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3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3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3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3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3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3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3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3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3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3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3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3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3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3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3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3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3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3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3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3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3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3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3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3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3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3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3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3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3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3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3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3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3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3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3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3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3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3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3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3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3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3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3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3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3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3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3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3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3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3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3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3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3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3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3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3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3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3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3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3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3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3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3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3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3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3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3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3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3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3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3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3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3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3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3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3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7">
    <mergeCell ref="M49:N49"/>
    <mergeCell ref="M50:N50"/>
    <mergeCell ref="A32:A35"/>
    <mergeCell ref="B32:B35"/>
    <mergeCell ref="C32:C35"/>
    <mergeCell ref="A36:A39"/>
    <mergeCell ref="B36:B39"/>
    <mergeCell ref="C36:C39"/>
    <mergeCell ref="C45:C46"/>
    <mergeCell ref="C44:N44"/>
    <mergeCell ref="D45:L45"/>
    <mergeCell ref="M45:N46"/>
    <mergeCell ref="M47:N47"/>
    <mergeCell ref="M48:N48"/>
    <mergeCell ref="A16:A19"/>
    <mergeCell ref="B16:B19"/>
    <mergeCell ref="C16:C19"/>
    <mergeCell ref="B28:B31"/>
    <mergeCell ref="C28:C31"/>
    <mergeCell ref="A20:A23"/>
    <mergeCell ref="B20:B23"/>
    <mergeCell ref="C20:C23"/>
    <mergeCell ref="A24:A27"/>
    <mergeCell ref="B24:B27"/>
    <mergeCell ref="C24:C27"/>
    <mergeCell ref="A28:A31"/>
    <mergeCell ref="B8:B11"/>
    <mergeCell ref="C8:C11"/>
    <mergeCell ref="A8:A11"/>
    <mergeCell ref="A12:A15"/>
    <mergeCell ref="B12:B15"/>
    <mergeCell ref="C12:C15"/>
    <mergeCell ref="E2:N2"/>
    <mergeCell ref="A3:B3"/>
    <mergeCell ref="A4:A7"/>
    <mergeCell ref="B4:B7"/>
    <mergeCell ref="C4:C7"/>
  </mergeCells>
  <conditionalFormatting sqref="D47:L50">
    <cfRule type="colorScale" priority="1">
      <colorScale>
        <cfvo type="min"/>
        <cfvo type="max"/>
        <color rgb="FFFCFCFF"/>
        <color rgb="FF63BE7B"/>
      </colorScale>
    </cfRule>
  </conditionalFormatting>
  <conditionalFormatting sqref="M47:M50">
    <cfRule type="colorScale" priority="2">
      <colorScale>
        <cfvo type="min"/>
        <cfvo type="max"/>
        <color rgb="FFFCFCFF"/>
        <color rgb="FF63BE7B"/>
      </colorScale>
    </cfRule>
  </conditionalFormatting>
  <pageMargins left="0.7" right="0.7" top="0.75" bottom="0.75" header="0" footer="0"/>
  <pageSetup paperSize="9" scale="45" orientation="portrait"/>
  <headerFooter>
    <oddHeader>&amp;CJednoetapowy konkurs na opracowanie projektów koncepcyjnych  zagospodarowania terenu kolejowego w rejonie ulic Henrykowskiej i Paczkowskiej (Południe ) jako „Park Henrykowski - Część I”</oddHeader>
    <oddFooter>&amp;R___________________________________________________ data, podpis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podliczenie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Świętalska Lidia</dc:creator>
  <cp:lastModifiedBy>Świętalska Lidia</cp:lastModifiedBy>
  <dcterms:created xsi:type="dcterms:W3CDTF">2015-06-05T18:19:34Z</dcterms:created>
  <dcterms:modified xsi:type="dcterms:W3CDTF">2020-10-19T09:38:55Z</dcterms:modified>
</cp:coreProperties>
</file>